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5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8" i="12" l="1"/>
  <c r="D28" i="12"/>
  <c r="H7" i="12" l="1"/>
  <c r="H13" i="12" l="1"/>
  <c r="H10" i="12" l="1"/>
</calcChain>
</file>

<file path=xl/sharedStrings.xml><?xml version="1.0" encoding="utf-8"?>
<sst xmlns="http://schemas.openxmlformats.org/spreadsheetml/2006/main" count="98" uniqueCount="79">
  <si>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</si>
  <si>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</si>
  <si>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</si>
  <si>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</si>
  <si>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</si>
  <si>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</si>
  <si>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</si>
  <si>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</si>
  <si>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</si>
  <si>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</si>
  <si>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</si>
  <si>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</si>
  <si>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</si>
  <si>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</si>
  <si>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</si>
  <si>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</si>
  <si>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</si>
  <si>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</si>
  <si>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</si>
  <si>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</si>
  <si>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</si>
  <si>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</si>
  <si>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</si>
  <si>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</si>
  <si>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</si>
  <si>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</si>
  <si>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</si>
  <si>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</si>
  <si>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</si>
  <si>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</si>
  <si>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Исполнитель :  Диспетчер ОДС Лаврентьев В.О.</t>
  </si>
  <si>
    <t>ТО</t>
  </si>
  <si>
    <t>да</t>
  </si>
  <si>
    <t>МТЗ</t>
  </si>
  <si>
    <t xml:space="preserve">АО "ЮРЭСК" 
г. Ханты-Мансийск </t>
  </si>
  <si>
    <t>г. Ханты-Мансийск</t>
  </si>
  <si>
    <t>Няганский ф-л 
АО "ЮРЭСК"</t>
  </si>
  <si>
    <t>ЮТЭК-ХМР</t>
  </si>
  <si>
    <t>г. Нягань</t>
  </si>
  <si>
    <t>РП-5-20, 
КВЛ-10 ф. 17-12</t>
  </si>
  <si>
    <t>п. Реполово</t>
  </si>
  <si>
    <t>ПС 110 кВ Выкатная, 
ВЛ-10 Реполовский</t>
  </si>
  <si>
    <t>отключена персоналом</t>
  </si>
  <si>
    <t>Отключена персоналом</t>
  </si>
  <si>
    <t>ПС 110 кВ Чульчам,
КВЛ-10 кВ ПНГС</t>
  </si>
  <si>
    <t>Березовский ф-л 
АО "ЮРЭСК"</t>
  </si>
  <si>
    <t>пгт. Березово</t>
  </si>
  <si>
    <t>Советский ф-л 
АО "ЮРЭСК"</t>
  </si>
  <si>
    <t>г. Советский</t>
  </si>
  <si>
    <t>ПС 110кВ Соболиная, 
ВЛ-10 Котельная-2</t>
  </si>
  <si>
    <t>МТЗ, НАПВ</t>
  </si>
  <si>
    <t>14.05.22
07:29</t>
  </si>
  <si>
    <t>Повреждение изоляторов на оп.№49/2.</t>
  </si>
  <si>
    <t>1 ВОС, 
1 КОС</t>
  </si>
  <si>
    <t>1 Больница, 
2 КНС</t>
  </si>
  <si>
    <t>Причина отключения выясняется. ф.А=0, ИМФ=41 км от ПС 110 кВ Игрим, 3Iо=0,48 кА, 3Uо=27 кВ, Iкз=64 кА, tкз=0,1 с.</t>
  </si>
  <si>
    <t>Повреждение штыревого изолятора оп. 1/10 ф. А (на балансе НЮЭС). Снижение сопротивления изоляции ф. А</t>
  </si>
  <si>
    <t>Повреждение штыревого изолятора оп. 1/10 ф. А (на балансе НЮЭС).  Снижение сопротивления изоляции ф. А</t>
  </si>
  <si>
    <t>ПС 110 кВ Самарово,  
КЛ-10 кВ Авангард-2</t>
  </si>
  <si>
    <t>ВЛ-110 кВ Игрим-Березово-2</t>
  </si>
  <si>
    <t>за период с 08:00 09.05.22 по 08:00 16.05.22.</t>
  </si>
  <si>
    <t>ТНЗНП 1ст., УАПВ</t>
  </si>
  <si>
    <t>Причина устанавливается. Снижение сопротивления изоляции ф.С. Без ограничения потребителей.</t>
  </si>
  <si>
    <t>Повреждение концевой кабельной муфты ЛР № 36 на оп. 7/1 (на балансе ЮТЭК-РС).</t>
  </si>
  <si>
    <t>14.05.22
09:18</t>
  </si>
  <si>
    <t>Повреждение кабельной линии 10 кВ на спуске с оп.№1.</t>
  </si>
  <si>
    <t>Кондинский ф-л 
АО "ЮРЭСК"</t>
  </si>
  <si>
    <t>пгт. Межуреченский</t>
  </si>
  <si>
    <t>РП № 12-1 ВЛЗ-10 КТД</t>
  </si>
  <si>
    <t>ТО, ЗЗ</t>
  </si>
  <si>
    <t>16.05.22                     07-49</t>
  </si>
  <si>
    <t>16.05.22                     08-42</t>
  </si>
  <si>
    <t>Д/сад-1</t>
  </si>
  <si>
    <t>20</t>
  </si>
  <si>
    <t>РП № 12-1 ВЛЗ-10 МЫС</t>
  </si>
  <si>
    <t xml:space="preserve">РДКИ-1
Д/сад –1
КНС-2
Больница-1
</t>
  </si>
  <si>
    <t xml:space="preserve">Повреждение КЛ-10 №3. </t>
  </si>
  <si>
    <t>Причина устанавливается.</t>
  </si>
  <si>
    <t>Итого - 9 отключений, из них в сетях ЮРЭСК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</si>
</sst>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94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vertical="center" wrapText="1"/>
    </xf>
    <xf numFmtId="0" fontId="60" fillId="2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9" fontId="60" fillId="0" borderId="1" xfId="876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4" borderId="1" xfId="875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49" fontId="60" fillId="2" borderId="1" xfId="876" applyNumberFormat="1" applyFont="1" applyFill="1" applyBorder="1" applyAlignment="1">
      <alignment horizontal="center" vertical="center" wrapText="1"/>
    </xf>
    <xf numFmtId="0" fontId="39" fillId="6" borderId="4" xfId="875" applyFont="1" applyFill="1" applyBorder="1" applyAlignment="1">
      <alignment horizontal="left" vertical="center" wrapText="1"/>
    </xf>
    <xf numFmtId="49" fontId="60" fillId="7" borderId="4" xfId="876" applyNumberFormat="1" applyFont="1" applyFill="1" applyBorder="1" applyAlignment="1">
      <alignment vertical="center" wrapText="1"/>
    </xf>
    <xf numFmtId="49" fontId="60" fillId="2" borderId="1" xfId="876" applyNumberFormat="1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65" fillId="9" borderId="1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8"/>
  <sheetViews>
    <sheetView tabSelected="1" zoomScale="80" zoomScaleNormal="80" zoomScaleSheetLayoutView="70" workbookViewId="0">
      <selection activeCell="F19" sqref="F1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9.899999999999999" customHeight="1" x14ac:dyDescent="0.2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customHeight="1" x14ac:dyDescent="0.2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6.5" customHeight="1" x14ac:dyDescent="0.2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6" customFormat="1" ht="21.75" customHeight="1" x14ac:dyDescent="0.2">
      <c r="A5" s="67" t="s">
        <v>16</v>
      </c>
      <c r="B5" s="67" t="s">
        <v>4</v>
      </c>
      <c r="C5" s="70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26</v>
      </c>
      <c r="M5" s="67" t="s">
        <v>28</v>
      </c>
    </row>
    <row r="6" spans="1:13" s="16" customFormat="1" ht="24.6" customHeight="1" x14ac:dyDescent="0.2">
      <c r="A6" s="67"/>
      <c r="B6" s="67"/>
      <c r="C6" s="71"/>
      <c r="D6" s="67"/>
      <c r="E6" s="67"/>
      <c r="F6" s="36" t="s">
        <v>1</v>
      </c>
      <c r="G6" s="36" t="s">
        <v>2</v>
      </c>
      <c r="H6" s="67"/>
      <c r="I6" s="67"/>
      <c r="J6" s="72"/>
      <c r="K6" s="67"/>
      <c r="L6" s="67"/>
      <c r="M6" s="67"/>
    </row>
    <row r="7" spans="1:13" s="16" customFormat="1" ht="39.950000000000003" customHeight="1" x14ac:dyDescent="0.2">
      <c r="A7" s="41">
        <v>1</v>
      </c>
      <c r="B7" s="52" t="s">
        <v>34</v>
      </c>
      <c r="C7" s="57" t="s">
        <v>35</v>
      </c>
      <c r="D7" s="57" t="s">
        <v>58</v>
      </c>
      <c r="E7" s="42" t="s">
        <v>43</v>
      </c>
      <c r="F7" s="53">
        <v>44695.036805555559</v>
      </c>
      <c r="G7" s="53">
        <v>44695.036805555559</v>
      </c>
      <c r="H7" s="43">
        <f>G7-F7</f>
        <v>0</v>
      </c>
      <c r="I7" s="42">
        <v>0</v>
      </c>
      <c r="J7" s="58" t="s">
        <v>62</v>
      </c>
      <c r="K7" s="42" t="s">
        <v>29</v>
      </c>
      <c r="L7" s="42">
        <v>12</v>
      </c>
      <c r="M7" s="42" t="s">
        <v>29</v>
      </c>
    </row>
    <row r="8" spans="1:13" s="16" customFormat="1" ht="39.950000000000003" customHeight="1" x14ac:dyDescent="0.2">
      <c r="A8" s="41">
        <v>2</v>
      </c>
      <c r="B8" s="46" t="s">
        <v>47</v>
      </c>
      <c r="C8" s="39" t="s">
        <v>48</v>
      </c>
      <c r="D8" s="39" t="s">
        <v>49</v>
      </c>
      <c r="E8" s="40" t="s">
        <v>50</v>
      </c>
      <c r="F8" s="38" t="s">
        <v>51</v>
      </c>
      <c r="G8" s="38" t="s">
        <v>64</v>
      </c>
      <c r="H8" s="51">
        <v>7.5694444444444439E-2</v>
      </c>
      <c r="I8" s="42">
        <v>565</v>
      </c>
      <c r="J8" s="55" t="s">
        <v>52</v>
      </c>
      <c r="K8" s="45" t="s">
        <v>53</v>
      </c>
      <c r="L8" s="44">
        <v>12</v>
      </c>
      <c r="M8" s="44" t="s">
        <v>32</v>
      </c>
    </row>
    <row r="9" spans="1:13" s="16" customFormat="1" ht="39.950000000000003" customHeight="1" x14ac:dyDescent="0.2">
      <c r="A9" s="41">
        <v>3</v>
      </c>
      <c r="B9" s="87" t="s">
        <v>36</v>
      </c>
      <c r="C9" s="88" t="s">
        <v>38</v>
      </c>
      <c r="D9" s="39" t="s">
        <v>39</v>
      </c>
      <c r="E9" s="40" t="s">
        <v>31</v>
      </c>
      <c r="F9" s="53">
        <v>44692.402777777781</v>
      </c>
      <c r="G9" s="53">
        <v>44692.524305555555</v>
      </c>
      <c r="H9" s="49">
        <v>0.12152777777777778</v>
      </c>
      <c r="I9" s="47">
        <v>91</v>
      </c>
      <c r="J9" s="54" t="s">
        <v>63</v>
      </c>
      <c r="K9" s="45" t="s">
        <v>29</v>
      </c>
      <c r="L9" s="44">
        <v>16</v>
      </c>
      <c r="M9" s="44" t="s">
        <v>29</v>
      </c>
    </row>
    <row r="10" spans="1:13" s="16" customFormat="1" ht="39.950000000000003" customHeight="1" x14ac:dyDescent="0.2">
      <c r="A10" s="41">
        <v>4</v>
      </c>
      <c r="B10" s="87"/>
      <c r="C10" s="89"/>
      <c r="D10" s="39" t="s">
        <v>44</v>
      </c>
      <c r="E10" s="40" t="s">
        <v>33</v>
      </c>
      <c r="F10" s="53">
        <v>44694.502083333333</v>
      </c>
      <c r="G10" s="53">
        <v>44694.521527777775</v>
      </c>
      <c r="H10" s="49">
        <f>G10-F10</f>
        <v>1.9444444442342501E-2</v>
      </c>
      <c r="I10" s="47">
        <v>196</v>
      </c>
      <c r="J10" s="54" t="s">
        <v>65</v>
      </c>
      <c r="K10" s="45" t="s">
        <v>54</v>
      </c>
      <c r="L10" s="44">
        <v>18</v>
      </c>
      <c r="M10" s="44" t="s">
        <v>32</v>
      </c>
    </row>
    <row r="11" spans="1:13" s="16" customFormat="1" ht="35.25" customHeight="1" x14ac:dyDescent="0.2">
      <c r="A11" s="41">
        <v>5</v>
      </c>
      <c r="B11" s="93" t="s">
        <v>37</v>
      </c>
      <c r="C11" s="86" t="s">
        <v>40</v>
      </c>
      <c r="D11" s="39" t="s">
        <v>41</v>
      </c>
      <c r="E11" s="48" t="s">
        <v>42</v>
      </c>
      <c r="F11" s="53">
        <v>44692.670138888891</v>
      </c>
      <c r="G11" s="53">
        <v>44692.673611111109</v>
      </c>
      <c r="H11" s="43">
        <v>3.472222222222222E-3</v>
      </c>
      <c r="I11" s="40">
        <v>10</v>
      </c>
      <c r="J11" s="55" t="s">
        <v>56</v>
      </c>
      <c r="K11" s="40" t="s">
        <v>29</v>
      </c>
      <c r="L11" s="44">
        <v>16</v>
      </c>
      <c r="M11" s="44" t="s">
        <v>29</v>
      </c>
    </row>
    <row r="12" spans="1:13" s="16" customFormat="1" ht="36" customHeight="1" x14ac:dyDescent="0.2">
      <c r="A12" s="41">
        <v>6</v>
      </c>
      <c r="B12" s="93"/>
      <c r="C12" s="86"/>
      <c r="D12" s="39" t="s">
        <v>41</v>
      </c>
      <c r="E12" s="48" t="s">
        <v>42</v>
      </c>
      <c r="F12" s="53">
        <v>44692.743055555555</v>
      </c>
      <c r="G12" s="53">
        <v>44692.776388888888</v>
      </c>
      <c r="H12" s="43">
        <v>3.3333333333333333E-2</v>
      </c>
      <c r="I12" s="40">
        <v>100</v>
      </c>
      <c r="J12" s="55" t="s">
        <v>57</v>
      </c>
      <c r="K12" s="40" t="s">
        <v>29</v>
      </c>
      <c r="L12" s="44">
        <v>16</v>
      </c>
      <c r="M12" s="44" t="s">
        <v>29</v>
      </c>
    </row>
    <row r="13" spans="1:13" s="16" customFormat="1" ht="50.25" customHeight="1" x14ac:dyDescent="0.2">
      <c r="A13" s="41">
        <v>7</v>
      </c>
      <c r="B13" s="52" t="s">
        <v>45</v>
      </c>
      <c r="C13" s="39" t="s">
        <v>46</v>
      </c>
      <c r="D13" s="39" t="s">
        <v>59</v>
      </c>
      <c r="E13" s="40" t="s">
        <v>61</v>
      </c>
      <c r="F13" s="53">
        <v>44694.727083333331</v>
      </c>
      <c r="G13" s="53">
        <v>44694.727083333331</v>
      </c>
      <c r="H13" s="43">
        <f>G13-F13</f>
        <v>0</v>
      </c>
      <c r="I13" s="42">
        <v>0</v>
      </c>
      <c r="J13" s="56" t="s">
        <v>55</v>
      </c>
      <c r="K13" s="45" t="s">
        <v>29</v>
      </c>
      <c r="L13" s="44">
        <v>17</v>
      </c>
      <c r="M13" s="44">
        <v>2991</v>
      </c>
    </row>
    <row r="14" spans="1:13" s="16" customFormat="1" ht="50.25" customHeight="1" x14ac:dyDescent="0.2">
      <c r="A14" s="59">
        <v>8</v>
      </c>
      <c r="B14" s="87" t="s">
        <v>66</v>
      </c>
      <c r="C14" s="88" t="s">
        <v>67</v>
      </c>
      <c r="D14" s="60" t="s">
        <v>68</v>
      </c>
      <c r="E14" s="61" t="s">
        <v>69</v>
      </c>
      <c r="F14" s="61" t="s">
        <v>70</v>
      </c>
      <c r="G14" s="61" t="s">
        <v>71</v>
      </c>
      <c r="H14" s="43">
        <v>3.6805555555555557E-2</v>
      </c>
      <c r="I14" s="42">
        <v>247.5</v>
      </c>
      <c r="J14" s="62" t="s">
        <v>76</v>
      </c>
      <c r="K14" s="45" t="s">
        <v>72</v>
      </c>
      <c r="L14" s="61" t="s">
        <v>73</v>
      </c>
      <c r="M14" s="44" t="s">
        <v>32</v>
      </c>
    </row>
    <row r="15" spans="1:13" s="16" customFormat="1" ht="85.5" customHeight="1" x14ac:dyDescent="0.2">
      <c r="A15" s="59">
        <v>9</v>
      </c>
      <c r="B15" s="87"/>
      <c r="C15" s="89"/>
      <c r="D15" s="60" t="s">
        <v>74</v>
      </c>
      <c r="E15" s="61" t="s">
        <v>31</v>
      </c>
      <c r="F15" s="61" t="s">
        <v>70</v>
      </c>
      <c r="G15" s="61" t="s">
        <v>71</v>
      </c>
      <c r="H15" s="43">
        <v>3.6805555555555557E-2</v>
      </c>
      <c r="I15" s="42">
        <v>330</v>
      </c>
      <c r="J15" s="63" t="s">
        <v>77</v>
      </c>
      <c r="K15" s="64" t="s">
        <v>75</v>
      </c>
      <c r="L15" s="61" t="s">
        <v>73</v>
      </c>
      <c r="M15" s="44" t="s">
        <v>32</v>
      </c>
    </row>
    <row r="16" spans="1:13" s="16" customFormat="1" ht="39.950000000000003" customHeight="1" x14ac:dyDescent="0.2">
      <c r="B16" s="75" t="s">
        <v>78</v>
      </c>
      <c r="C16" s="75"/>
      <c r="D16" s="75"/>
      <c r="E16" s="19"/>
      <c r="F16" s="20"/>
      <c r="G16" s="20"/>
      <c r="H16" s="21"/>
      <c r="I16" s="22"/>
      <c r="J16" s="23"/>
      <c r="K16" s="24"/>
      <c r="L16" s="25"/>
      <c r="M16" s="26"/>
    </row>
    <row r="17" spans="1:15" s="16" customFormat="1" ht="27.75" customHeight="1" x14ac:dyDescent="0.2">
      <c r="B17" s="80" t="s">
        <v>17</v>
      </c>
      <c r="C17" s="81"/>
      <c r="D17" s="30">
        <v>4</v>
      </c>
      <c r="F17" s="50"/>
      <c r="G17" s="50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82" t="s">
        <v>18</v>
      </c>
      <c r="C18" s="82"/>
      <c r="D18" s="29">
        <v>0</v>
      </c>
      <c r="E18" s="18"/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B19" s="82" t="s">
        <v>19</v>
      </c>
      <c r="C19" s="82"/>
      <c r="D19" s="29">
        <v>0</v>
      </c>
      <c r="E19" s="18"/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B20" s="83" t="s">
        <v>20</v>
      </c>
      <c r="C20" s="83"/>
      <c r="D20" s="29">
        <v>0</v>
      </c>
      <c r="E20" s="18"/>
      <c r="F20" s="37"/>
      <c r="G20" s="37"/>
      <c r="H20" s="37"/>
      <c r="I20" s="37"/>
      <c r="J20" s="37"/>
      <c r="K20" s="37"/>
      <c r="L20" s="37"/>
      <c r="M20" s="37"/>
    </row>
    <row r="21" spans="1:15" s="16" customFormat="1" ht="24.75" customHeight="1" x14ac:dyDescent="0.2">
      <c r="B21" s="84" t="s">
        <v>12</v>
      </c>
      <c r="C21" s="84"/>
      <c r="D21" s="31">
        <v>3</v>
      </c>
      <c r="E21" s="5"/>
      <c r="F21" s="37"/>
      <c r="G21" s="37"/>
      <c r="H21" s="37"/>
      <c r="I21" s="37"/>
      <c r="J21" s="37"/>
      <c r="K21" s="37"/>
      <c r="L21" s="37"/>
      <c r="M21" s="37"/>
    </row>
    <row r="22" spans="1:15" s="16" customFormat="1" ht="30" customHeight="1" x14ac:dyDescent="0.2">
      <c r="B22" s="85" t="s">
        <v>20</v>
      </c>
      <c r="C22" s="85"/>
      <c r="D22" s="28">
        <v>0</v>
      </c>
      <c r="E22" s="18"/>
      <c r="F22" s="37"/>
      <c r="G22" s="37"/>
      <c r="H22" s="37"/>
      <c r="I22" s="37"/>
      <c r="J22" s="37"/>
      <c r="K22" s="37"/>
      <c r="L22" s="37"/>
      <c r="M22" s="37"/>
    </row>
    <row r="23" spans="1:15" s="16" customFormat="1" ht="30" customHeight="1" x14ac:dyDescent="0.2">
      <c r="B23" s="76" t="s">
        <v>21</v>
      </c>
      <c r="C23" s="76"/>
      <c r="D23" s="32">
        <v>0</v>
      </c>
      <c r="F23" s="37"/>
      <c r="G23" s="37"/>
      <c r="H23" s="37"/>
      <c r="I23" s="37"/>
      <c r="J23" s="37"/>
      <c r="K23" s="37"/>
      <c r="L23" s="37"/>
      <c r="M23" s="37"/>
    </row>
    <row r="24" spans="1:15" s="16" customFormat="1" ht="30" customHeight="1" x14ac:dyDescent="0.2">
      <c r="B24" s="77" t="s">
        <v>22</v>
      </c>
      <c r="C24" s="77"/>
      <c r="D24" s="33">
        <v>2</v>
      </c>
      <c r="E24" s="10"/>
      <c r="F24" s="37"/>
      <c r="G24" s="37"/>
      <c r="H24" s="37"/>
      <c r="I24" s="37"/>
      <c r="J24" s="37"/>
      <c r="K24" s="37"/>
      <c r="L24" s="37"/>
      <c r="M24" s="37"/>
    </row>
    <row r="25" spans="1:15" s="16" customFormat="1" ht="30" customHeight="1" x14ac:dyDescent="0.2">
      <c r="B25" s="78" t="s">
        <v>24</v>
      </c>
      <c r="C25" s="78"/>
      <c r="D25" s="34">
        <v>0</v>
      </c>
      <c r="E25" s="10"/>
      <c r="F25" s="37"/>
      <c r="G25" s="37"/>
      <c r="H25" s="37"/>
      <c r="I25" s="37"/>
      <c r="J25" s="37"/>
      <c r="K25" s="37"/>
      <c r="L25" s="37"/>
      <c r="M25" s="37"/>
    </row>
    <row r="26" spans="1:15" s="16" customFormat="1" ht="30" customHeight="1" x14ac:dyDescent="0.2">
      <c r="A26" s="3"/>
      <c r="B26" s="79" t="s">
        <v>23</v>
      </c>
      <c r="C26" s="79"/>
      <c r="D26" s="29">
        <v>0</v>
      </c>
      <c r="F26" s="37"/>
      <c r="G26" s="37"/>
      <c r="H26" s="37"/>
      <c r="I26" s="37"/>
      <c r="J26" s="37"/>
      <c r="K26" s="37"/>
      <c r="L26" s="37"/>
      <c r="M26" s="37"/>
    </row>
    <row r="27" spans="1:15" s="16" customFormat="1" ht="30" customHeight="1" x14ac:dyDescent="0.2">
      <c r="A27" s="3"/>
      <c r="B27" s="11"/>
      <c r="C27" s="11"/>
      <c r="D27" s="4"/>
      <c r="E27" s="9"/>
      <c r="F27" s="37"/>
      <c r="G27" s="37"/>
      <c r="H27" s="37"/>
      <c r="I27" s="37"/>
      <c r="J27" s="37"/>
      <c r="K27" s="37"/>
      <c r="L27" s="37"/>
      <c r="M27" s="37"/>
    </row>
    <row r="28" spans="1:15" s="16" customFormat="1" ht="30" customHeight="1" x14ac:dyDescent="0.2">
      <c r="A28" s="3"/>
      <c r="B28" s="91" t="s">
        <v>13</v>
      </c>
      <c r="C28" s="92"/>
      <c r="D28" s="35">
        <f>SUM(I7:I15)</f>
        <v>1539.5</v>
      </c>
      <c r="E28" s="2" t="s">
        <v>14</v>
      </c>
      <c r="F28" s="73" t="s">
        <v>27</v>
      </c>
      <c r="G28" s="73"/>
      <c r="H28" s="73"/>
      <c r="I28" s="74"/>
      <c r="J28" s="35">
        <f>SUMIF(M7:M15,"да",I7:I15)</f>
        <v>1338.5</v>
      </c>
      <c r="K28" s="2" t="s">
        <v>14</v>
      </c>
      <c r="L28" s="2"/>
      <c r="M28" s="7"/>
    </row>
    <row r="29" spans="1:15" s="16" customFormat="1" ht="30" customHeight="1" x14ac:dyDescent="0.2">
      <c r="A29" s="3"/>
      <c r="B29" s="13" t="s">
        <v>15</v>
      </c>
      <c r="C29" s="13"/>
      <c r="D29" s="6"/>
      <c r="E29" s="6"/>
      <c r="F29" s="6"/>
      <c r="G29" s="17"/>
      <c r="H29" s="17"/>
      <c r="I29" s="8"/>
      <c r="J29" s="8"/>
      <c r="K29" s="7"/>
      <c r="L29" s="7"/>
      <c r="M29" s="7"/>
      <c r="O29" s="16">
        <v>0</v>
      </c>
    </row>
    <row r="30" spans="1:15" s="16" customFormat="1" ht="30" customHeight="1" x14ac:dyDescent="0.2">
      <c r="A30" s="3"/>
      <c r="B30" s="90" t="s">
        <v>30</v>
      </c>
      <c r="C30" s="90"/>
      <c r="D30" s="6"/>
      <c r="E30" s="6"/>
      <c r="F30" s="6"/>
      <c r="G30" s="17"/>
      <c r="H30" s="17"/>
      <c r="I30" s="8"/>
      <c r="J30" s="17"/>
      <c r="K30" s="7"/>
      <c r="L30" s="7"/>
      <c r="M30" s="6"/>
    </row>
    <row r="31" spans="1:15" s="16" customFormat="1" ht="32.25" customHeight="1" x14ac:dyDescent="0.2">
      <c r="A31" s="3"/>
      <c r="B31" s="12"/>
      <c r="C31" s="12"/>
      <c r="D31" s="6"/>
      <c r="E31" s="6"/>
      <c r="F31" s="27"/>
      <c r="G31" s="27"/>
      <c r="H31" s="27"/>
      <c r="I31" s="6"/>
      <c r="J31" s="6"/>
      <c r="K31" s="6"/>
      <c r="L31" s="6"/>
      <c r="M31" s="6"/>
    </row>
    <row r="32" spans="1:15" s="16" customFormat="1" ht="39.950000000000003" customHeight="1" x14ac:dyDescent="0.2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</row>
    <row r="33" spans="1:13" s="16" customFormat="1" ht="41.25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16" customFormat="1" ht="3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14" customFormat="1" ht="30" customHeight="1" x14ac:dyDescent="0.2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"/>
    </row>
    <row r="36" spans="1:13" s="14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14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14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30" customHeight="1" x14ac:dyDescent="0.2"/>
    <row r="41" spans="1:13" ht="30" customHeight="1" x14ac:dyDescent="0.2"/>
    <row r="42" spans="1:13" s="15" customFormat="1" ht="30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30" customHeight="1" x14ac:dyDescent="0.2"/>
    <row r="44" spans="1:13" ht="14.25" customHeight="1" x14ac:dyDescent="0.2"/>
    <row r="45" spans="1:13" ht="38.450000000000003" customHeight="1" x14ac:dyDescent="0.2"/>
    <row r="46" spans="1:13" ht="33.75" customHeight="1" x14ac:dyDescent="0.2"/>
    <row r="47" spans="1:13" s="9" customFormat="1" ht="21.75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1.75" customHeight="1" x14ac:dyDescent="0.2"/>
  </sheetData>
  <sortState ref="B7:M12">
    <sortCondition ref="G7:G12"/>
    <sortCondition ref="F7:F12"/>
  </sortState>
  <mergeCells count="36">
    <mergeCell ref="C11:C12"/>
    <mergeCell ref="B9:B10"/>
    <mergeCell ref="C9:C10"/>
    <mergeCell ref="B30:C30"/>
    <mergeCell ref="B28:C28"/>
    <mergeCell ref="B11:B12"/>
    <mergeCell ref="B14:B15"/>
    <mergeCell ref="C14:C15"/>
    <mergeCell ref="F28:I28"/>
    <mergeCell ref="B16:D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2022-05-16T09:57:54Z</dcterms:modified>
</cp:coreProperties>
</file>